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65" activeTab="0"/>
  </bookViews>
  <sheets>
    <sheet name="№ от __.12." sheetId="1" r:id="rId1"/>
  </sheets>
  <externalReferences>
    <externalReference r:id="rId4"/>
  </externalReferences>
  <definedNames>
    <definedName name="aa">#REF!</definedName>
    <definedName name="aaa" localSheetId="0">'№ от __.12.'!$A$8:$J$13</definedName>
    <definedName name="fff">#REF!</definedName>
    <definedName name="_xlnm.Print_Titles" localSheetId="0">'№ от __.12.'!$8:$13</definedName>
    <definedName name="_xlnm.Print_Area" localSheetId="0">'№ от __.12.'!$A$2:$K$67</definedName>
  </definedNames>
  <calcPr fullCalcOnLoad="1"/>
</workbook>
</file>

<file path=xl/sharedStrings.xml><?xml version="1.0" encoding="utf-8"?>
<sst xmlns="http://schemas.openxmlformats.org/spreadsheetml/2006/main" count="162" uniqueCount="111">
  <si>
    <t>ВСЕГО КАПИТАЛЬНЫХ  ВЛОЖЕНИЙ</t>
  </si>
  <si>
    <t>ИТОГО по непрограммной деятельности</t>
  </si>
  <si>
    <t>ГКУ ПО "УКС"</t>
  </si>
  <si>
    <t>Проектные работы, строительные работы</t>
  </si>
  <si>
    <t>Обеспечение надлежащей эксплуатации и содержания мест захоронения</t>
  </si>
  <si>
    <r>
      <t>Кладбище "Крестовское"
 -</t>
    </r>
    <r>
      <rPr>
        <i/>
        <sz val="12"/>
        <rFont val="Times New Roman"/>
        <family val="1"/>
      </rPr>
      <t xml:space="preserve"> средства бюджета области</t>
    </r>
  </si>
  <si>
    <t>Проектные работы, газификация - устройство газопровода низкого давления</t>
  </si>
  <si>
    <t xml:space="preserve">Повышение уровня комфортности проживания </t>
  </si>
  <si>
    <r>
      <t>Жилые дома индивидуального жилого фонда ул.Снятная, Техническая, Алехина, пер.Снятный, Ижорский, проезда Прибрежный
 -</t>
    </r>
    <r>
      <rPr>
        <i/>
        <sz val="12"/>
        <rFont val="Times New Roman"/>
        <family val="1"/>
      </rPr>
      <t xml:space="preserve"> средства бюджета области</t>
    </r>
  </si>
  <si>
    <t>Реконструкция: строительно-монтажные работы</t>
  </si>
  <si>
    <t xml:space="preserve">Совершенствование управления водопотреблением города                  </t>
  </si>
  <si>
    <r>
      <t xml:space="preserve">
Система автоматического управле-ния водопотреблением г.Пскова  
</t>
    </r>
    <r>
      <rPr>
        <i/>
        <sz val="12"/>
        <rFont val="Times New Roman"/>
        <family val="1"/>
      </rPr>
      <t xml:space="preserve"> - средства бюджета области </t>
    </r>
    <r>
      <rPr>
        <sz val="12"/>
        <rFont val="Times New Roman"/>
        <family val="1"/>
      </rPr>
      <t xml:space="preserve">            
                                  </t>
    </r>
  </si>
  <si>
    <t>ГКУ ПО "Управление капитального строительства" (ГКУ ПО "УКС")</t>
  </si>
  <si>
    <t>УО</t>
  </si>
  <si>
    <t>Строительство  и оборудование  детского сада</t>
  </si>
  <si>
    <t>6 групп - 150 детей</t>
  </si>
  <si>
    <t>2013-2014</t>
  </si>
  <si>
    <r>
      <t xml:space="preserve">Детский сад по ул.Коммунальная, 74
</t>
    </r>
    <r>
      <rPr>
        <i/>
        <sz val="12"/>
        <rFont val="Times New Roman"/>
        <family val="1"/>
      </rPr>
      <t xml:space="preserve">- средства бюджета области  </t>
    </r>
  </si>
  <si>
    <t>Завершение строительства и оборудования детского сада</t>
  </si>
  <si>
    <t xml:space="preserve"> 4 группы – 100 детей</t>
  </si>
  <si>
    <t>Открытие дополнительных мест для детей дошкольного возраста</t>
  </si>
  <si>
    <t>2013 -2013</t>
  </si>
  <si>
    <r>
      <t xml:space="preserve">Детский сад "Кресты"
</t>
    </r>
    <r>
      <rPr>
        <i/>
        <sz val="12"/>
        <rFont val="Times New Roman"/>
        <family val="1"/>
      </rPr>
      <t xml:space="preserve">- средства бюджета области  </t>
    </r>
  </si>
  <si>
    <t>Управление образования Администрации города Пскова  (УО)</t>
  </si>
  <si>
    <t>УГХ</t>
  </si>
  <si>
    <t>Строительство</t>
  </si>
  <si>
    <t>12 га</t>
  </si>
  <si>
    <t>2012-2013</t>
  </si>
  <si>
    <r>
      <t xml:space="preserve">Кладбище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Крестовское"</t>
    </r>
  </si>
  <si>
    <t>Погашение кредиторской задолженности 2012 года.</t>
  </si>
  <si>
    <t xml:space="preserve">Совершенствование организации движения транспорта и пешеходов                        </t>
  </si>
  <si>
    <t>Светофор по ул.Советской Армии</t>
  </si>
  <si>
    <t>Разработка проектно-сметной документации на устройство сетей</t>
  </si>
  <si>
    <t>Сети наружного освещения по ул. Индустриальная (на участке от пересечения с ул. Инженерной до здания ГБУЗ "Псковская городская поликлиника №3"</t>
  </si>
  <si>
    <t>Погашение кредиторской задолженности 2011 года. Строительство.</t>
  </si>
  <si>
    <t>Расширение сети уличного освещения города</t>
  </si>
  <si>
    <t>Сети наружного освещения по ул. Лагерной в границах улицы Петровской и ул. Максима Горького, перекрестка ул.  Трохина и ул. Н. Васильева</t>
  </si>
  <si>
    <t>Оплата проектной и рабочей документации на реконструкцию сетей по Завокзальному району</t>
  </si>
  <si>
    <t>Наличие проектной и рабочей документации на реконструкцию сетей</t>
  </si>
  <si>
    <t>Обеспечение жителей района ливневой канализацией</t>
  </si>
  <si>
    <t>Инженерная защита от подтоплений Завокзального района</t>
  </si>
  <si>
    <t xml:space="preserve">Оплата проектной и рабочей документации на реконструкцию сетей по пр.Энтузиастов и строительство сетей по ул.Ипподромной. </t>
  </si>
  <si>
    <t>Сети ливневой канализации по пр. Энтузиастов и по ул. Ипподромной</t>
  </si>
  <si>
    <t>Управление городского хозяйства Администрации города Пскова (УГХ)</t>
  </si>
  <si>
    <t>Непрограммная деятельность</t>
  </si>
  <si>
    <t>ИТОГО по программной деятельности</t>
  </si>
  <si>
    <t>Погашение кредиторской задолженности</t>
  </si>
  <si>
    <t>Приобретение и установка 3 лифтов по ул.Ижорского батальона, д.45</t>
  </si>
  <si>
    <t>Разработка проектно-сметной документации на установку 3 лифтов по ул.Ижорского батальона, д.45</t>
  </si>
  <si>
    <t>2011г. - 10 ед., 2012г. - 10 ед., 2013г. - 17 ед.</t>
  </si>
  <si>
    <t>Обеспечение безопасной бесперебойной эксплуатации лифтов</t>
  </si>
  <si>
    <t>2011-2013</t>
  </si>
  <si>
    <t>Многоквартирные жилые дома  (лифты)</t>
  </si>
  <si>
    <t>Долгосрочная целевая программа "Замена лифтового оборудования в многоквартирных жилых домах муниципального образования «Город Псков» на 2011-2013 годы»</t>
  </si>
  <si>
    <t>УУРЖП</t>
  </si>
  <si>
    <t xml:space="preserve">Приобретение специализированных жилых помещений </t>
  </si>
  <si>
    <t>60 детей-сирот</t>
  </si>
  <si>
    <t xml:space="preserve">Обеспечение детей-сирот и лиц из их числа  специализированнными жилыми помещениями </t>
  </si>
  <si>
    <t>Муниципальное жилье для детей-сирот и детей, оставшихся без попечения родителей, лиц из числа детей-сирот и детей, оставшихся без попечения родителей.</t>
  </si>
  <si>
    <t>Управление по учету и распределению жилой площади Администрации города Пскова (УУРЖП)</t>
  </si>
  <si>
    <t>Долгосрочная целевая программа "Демографическая политика в Псковской области на 2012 - 2015 годы"</t>
  </si>
  <si>
    <t>Погащение кредиторской задолженности</t>
  </si>
  <si>
    <t>10 детей</t>
  </si>
  <si>
    <t xml:space="preserve">Предоставлление в аренду Центру лечебной педагогики и дифференцированного обучения  для обеспечения детей,нуждающихся в психолого-педагогической и медико-социальной помощи, специализированными жилыми помещениями </t>
  </si>
  <si>
    <t>Муниципальное жилье для детей, нуждающихся в психолого-педагогической и медико-социальной помощи «Центр лечебной педагогики и дифференцированного обучения» для сопровождаемого проживания людей с инвалидностью</t>
  </si>
  <si>
    <t>15 семей</t>
  </si>
  <si>
    <t xml:space="preserve">Обеспечение инвалидов -колясочников специально оборудованными жилыми помещениями </t>
  </si>
  <si>
    <t>2011-2014</t>
  </si>
  <si>
    <t>Муниципальное жилье для инвалидов-колясочников</t>
  </si>
  <si>
    <t>Долгосрочная целевая программа "Жилище" на 2010 - 2015 годы муниципального образования «Город Псков»</t>
  </si>
  <si>
    <t>Приобретение и установка конструкций искусственных дорожных неровностей на ул.Петровской (в р-не МБДОУ №26)</t>
  </si>
  <si>
    <t>Обеспечение безопасности дорожного движения</t>
  </si>
  <si>
    <t>Конструкции  искусственных дорожных неровностей улично-дорожной сети города</t>
  </si>
  <si>
    <t>Долгосрочная целевая программа «Безопасный город» муниципального образования «Город Псков» на 2011-2013 годы»</t>
  </si>
  <si>
    <t xml:space="preserve">Повышение уровня благоустройства территории города </t>
  </si>
  <si>
    <t>Детские игровые площадки</t>
  </si>
  <si>
    <t>Долгосрочная целевая программа «Благоустройство дворовых территорий» муниципального образования «Город Псков» на 2011-2013 годы</t>
  </si>
  <si>
    <t>Проектные работы,  реконструкция</t>
  </si>
  <si>
    <t>Повышение уровня благоустройства города</t>
  </si>
  <si>
    <r>
      <t xml:space="preserve">Перспективные объекты кластера "Псковский" (ул.Калинина, Профсоюзная, Детская, Георгиевская, Красных партизан, Советская) - </t>
    </r>
    <r>
      <rPr>
        <i/>
        <sz val="12"/>
        <rFont val="Times New Roman"/>
        <family val="1"/>
      </rPr>
      <t>средства бюджета области</t>
    </r>
  </si>
  <si>
    <t xml:space="preserve"> - средства бюджета области</t>
  </si>
  <si>
    <t>Реконструкция</t>
  </si>
  <si>
    <r>
      <t xml:space="preserve">Ул.Пушкина (от Октябрьского пр. до ул.Ленина), ул. Ленина (от ул. Некрасова до Педагогического университета), части Октябрьского проспекта (от ул. Ленина до площади Октябрьской:)                                   - </t>
    </r>
    <r>
      <rPr>
        <i/>
        <sz val="12"/>
        <rFont val="Times New Roman"/>
        <family val="1"/>
      </rPr>
      <t>средства федерального бюджета</t>
    </r>
  </si>
  <si>
    <r>
      <t xml:space="preserve">Теплотрасса на территории детского парка - </t>
    </r>
    <r>
      <rPr>
        <i/>
        <sz val="12"/>
        <rFont val="Times New Roman"/>
        <family val="1"/>
      </rPr>
      <t xml:space="preserve"> средства бюджета области</t>
    </r>
  </si>
  <si>
    <r>
      <t>Набережные реки Псковы и реки Великой от «Золотой набережной» до ул. Застенная - -</t>
    </r>
    <r>
      <rPr>
        <i/>
        <sz val="12"/>
        <rFont val="Times New Roman"/>
        <family val="1"/>
      </rPr>
      <t xml:space="preserve">средства федерального бюджета </t>
    </r>
  </si>
  <si>
    <r>
      <t xml:space="preserve">Набережная реки Псковы от  Троицкого (Советского) моста до Кузнецкого моста (включая ул. Милицейскую, Воровского, часть ул.К.Маркса):                                           - </t>
    </r>
    <r>
      <rPr>
        <i/>
        <sz val="12"/>
        <rFont val="Times New Roman"/>
        <family val="1"/>
      </rPr>
      <t xml:space="preserve">средства федерального бюджета </t>
    </r>
  </si>
  <si>
    <r>
      <t xml:space="preserve">Набережная р.Великой и набереж-ной р.Псковы от Троицкого (Совет-ского) моста до Ольгинского моста:                                                                </t>
    </r>
    <r>
      <rPr>
        <i/>
        <sz val="12"/>
        <rFont val="Times New Roman"/>
        <family val="1"/>
      </rPr>
      <t xml:space="preserve">- средства федерального бюджета  </t>
    </r>
    <r>
      <rPr>
        <sz val="12"/>
        <rFont val="Times New Roman"/>
        <family val="1"/>
      </rPr>
      <t xml:space="preserve">             </t>
    </r>
  </si>
  <si>
    <r>
      <t xml:space="preserve">Набережная р.Великой от Ольгинского моста до моста им. 50-летия Октября:                                                                                                                                                                                                              
 - </t>
    </r>
    <r>
      <rPr>
        <i/>
        <sz val="12"/>
        <rFont val="Times New Roman"/>
        <family val="1"/>
      </rPr>
      <t xml:space="preserve">средства федерального бюджета </t>
    </r>
  </si>
  <si>
    <t>Долгосрочная целевая программа «Развитие туризма в муниципальном образовании «Город Псков» на 2011 – 2016 годы»</t>
  </si>
  <si>
    <t>Программная деятельность</t>
  </si>
  <si>
    <t>2015 год</t>
  </si>
  <si>
    <t>2014 год</t>
  </si>
  <si>
    <t>плановый период</t>
  </si>
  <si>
    <t>очередной финансовый 2013 год</t>
  </si>
  <si>
    <t>Муниципальный заказчик</t>
  </si>
  <si>
    <t>Объем капитальных вложений по годам</t>
  </si>
  <si>
    <t>Капитальные вложения до 2013г.</t>
  </si>
  <si>
    <t>Стоимость работ всего</t>
  </si>
  <si>
    <t>Виды работ в 2013 году</t>
  </si>
  <si>
    <t>Целевые показатели результата выполнения работ</t>
  </si>
  <si>
    <t>Вклад капитальных вложений в реализацию функций главных распорядителей (распорядителей) бюджетных средств</t>
  </si>
  <si>
    <t>Год начала и окончания работ</t>
  </si>
  <si>
    <t>Наименование главных распорядителей (распорядителей) бюджетных средств,  целевых программ, объектов капитальных вложений</t>
  </si>
  <si>
    <t>тыс.руб.</t>
  </si>
  <si>
    <t xml:space="preserve">           Адресная инвестиционная программа  на 2013 - 2015 годы сформирована в соответствии с Порядком формирования  и реализации адресной  инвестиционной  программы  города  Пскова, утвержденным Постановлением Администрации города от 29.03.2011 №485. Адресная инвестиционная программа  является составной частью бюджета города, утверждается Псковской городской Думой одновременно с бюджетом города.</t>
  </si>
  <si>
    <t>АДРЕСНАЯ  ИНВЕСТИЦИОННАЯ  ПРОГРАММА  ГОРОДА  ПСКОВА НА  2013 - 2015 годы</t>
  </si>
  <si>
    <t>Приложение 1</t>
  </si>
  <si>
    <t>к Решению Псковской городской Думы</t>
  </si>
  <si>
    <t>от _______________ № _______</t>
  </si>
  <si>
    <t>Глава города Пскова</t>
  </si>
  <si>
    <t>И.Н. Цецерский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</si>
</sst>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7" fillId="0" borderId="0" xfId="52">
      <alignment/>
      <protection/>
    </xf>
    <xf numFmtId="0" fontId="18" fillId="0" borderId="0" xfId="52" applyFont="1">
      <alignment/>
      <protection/>
    </xf>
    <xf numFmtId="0" fontId="19" fillId="0" borderId="0" xfId="52" applyFont="1" applyAlignment="1">
      <alignment/>
      <protection/>
    </xf>
    <xf numFmtId="0" fontId="17" fillId="0" borderId="0" xfId="52" applyFont="1">
      <alignment/>
      <protection/>
    </xf>
    <xf numFmtId="0" fontId="17" fillId="0" borderId="0" xfId="52" applyFont="1" applyBorder="1">
      <alignment/>
      <protection/>
    </xf>
    <xf numFmtId="0" fontId="17" fillId="0" borderId="0" xfId="52" applyBorder="1" applyAlignment="1">
      <alignment horizontal="center" vertical="center" wrapText="1"/>
      <protection/>
    </xf>
    <xf numFmtId="0" fontId="18" fillId="0" borderId="0" xfId="52" applyFont="1" applyBorder="1">
      <alignment/>
      <protection/>
    </xf>
    <xf numFmtId="2" fontId="20" fillId="20" borderId="10" xfId="52" applyNumberFormat="1" applyFont="1" applyFill="1" applyBorder="1" applyAlignment="1">
      <alignment horizontal="center" wrapText="1"/>
      <protection/>
    </xf>
    <xf numFmtId="164" fontId="20" fillId="20" borderId="10" xfId="52" applyNumberFormat="1" applyFont="1" applyFill="1" applyBorder="1" applyAlignment="1">
      <alignment horizontal="center" wrapText="1"/>
      <protection/>
    </xf>
    <xf numFmtId="0" fontId="20" fillId="20" borderId="10" xfId="52" applyFont="1" applyFill="1" applyBorder="1" applyAlignment="1">
      <alignment horizontal="left" wrapText="1"/>
      <protection/>
    </xf>
    <xf numFmtId="0" fontId="19" fillId="20" borderId="10" xfId="52" applyFont="1" applyFill="1" applyBorder="1" applyAlignment="1">
      <alignment horizontal="left"/>
      <protection/>
    </xf>
    <xf numFmtId="0" fontId="20" fillId="20" borderId="11" xfId="52" applyFont="1" applyFill="1" applyBorder="1" applyAlignment="1">
      <alignment horizontal="left" wrapText="1"/>
      <protection/>
    </xf>
    <xf numFmtId="0" fontId="19" fillId="6" borderId="10" xfId="52" applyFont="1" applyFill="1" applyBorder="1" applyAlignment="1">
      <alignment horizontal="center" wrapText="1"/>
      <protection/>
    </xf>
    <xf numFmtId="164" fontId="20" fillId="6" borderId="10" xfId="52" applyNumberFormat="1" applyFont="1" applyFill="1" applyBorder="1" applyAlignment="1">
      <alignment horizontal="center" wrapText="1"/>
      <protection/>
    </xf>
    <xf numFmtId="0" fontId="17" fillId="4" borderId="0" xfId="52" applyFill="1">
      <alignment/>
      <protection/>
    </xf>
    <xf numFmtId="0" fontId="18" fillId="4" borderId="0" xfId="52" applyFont="1" applyFill="1">
      <alignment/>
      <protection/>
    </xf>
    <xf numFmtId="0" fontId="19" fillId="0" borderId="10" xfId="52" applyFont="1" applyFill="1" applyBorder="1" applyAlignment="1">
      <alignment horizontal="center" wrapText="1"/>
      <protection/>
    </xf>
    <xf numFmtId="0" fontId="20" fillId="0" borderId="10" xfId="52" applyFont="1" applyFill="1" applyBorder="1" applyAlignment="1">
      <alignment wrapText="1"/>
      <protection/>
    </xf>
    <xf numFmtId="164" fontId="19" fillId="0" borderId="10" xfId="52" applyNumberFormat="1" applyFont="1" applyFill="1" applyBorder="1" applyAlignment="1">
      <alignment horizontal="center" wrapText="1"/>
      <protection/>
    </xf>
    <xf numFmtId="0" fontId="19" fillId="0" borderId="10" xfId="52" applyFont="1" applyFill="1" applyBorder="1" applyAlignment="1">
      <alignment horizontal="left" wrapText="1"/>
      <protection/>
    </xf>
    <xf numFmtId="164" fontId="20" fillId="4" borderId="10" xfId="52" applyNumberFormat="1" applyFont="1" applyFill="1" applyBorder="1" applyAlignment="1">
      <alignment horizontal="center"/>
      <protection/>
    </xf>
    <xf numFmtId="0" fontId="19" fillId="4" borderId="10" xfId="52" applyFont="1" applyFill="1" applyBorder="1" applyAlignment="1">
      <alignment horizontal="left"/>
      <protection/>
    </xf>
    <xf numFmtId="0" fontId="19" fillId="4" borderId="10" xfId="52" applyFont="1" applyFill="1" applyBorder="1" applyAlignment="1">
      <alignment horizontal="center"/>
      <protection/>
    </xf>
    <xf numFmtId="164" fontId="19" fillId="0" borderId="12" xfId="52" applyNumberFormat="1" applyFont="1" applyFill="1" applyBorder="1" applyAlignment="1">
      <alignment horizontal="center" wrapText="1"/>
      <protection/>
    </xf>
    <xf numFmtId="164" fontId="19" fillId="0" borderId="10" xfId="52" applyNumberFormat="1" applyFont="1" applyFill="1" applyBorder="1" applyAlignment="1">
      <alignment horizontal="left" wrapText="1"/>
      <protection/>
    </xf>
    <xf numFmtId="0" fontId="19" fillId="4" borderId="10" xfId="52" applyFont="1" applyFill="1" applyBorder="1" applyAlignment="1">
      <alignment horizontal="center" wrapText="1"/>
      <protection/>
    </xf>
    <xf numFmtId="164" fontId="20" fillId="4" borderId="10" xfId="52" applyNumberFormat="1" applyFont="1" applyFill="1" applyBorder="1" applyAlignment="1">
      <alignment horizontal="center" wrapText="1"/>
      <protection/>
    </xf>
    <xf numFmtId="164" fontId="19" fillId="4" borderId="10" xfId="52" applyNumberFormat="1" applyFont="1" applyFill="1" applyBorder="1" applyAlignment="1">
      <alignment horizontal="center" wrapText="1"/>
      <protection/>
    </xf>
    <xf numFmtId="0" fontId="23" fillId="4" borderId="0" xfId="52" applyFont="1" applyFill="1">
      <alignment/>
      <protection/>
    </xf>
    <xf numFmtId="0" fontId="24" fillId="4" borderId="0" xfId="52" applyFont="1" applyFill="1">
      <alignment/>
      <protection/>
    </xf>
    <xf numFmtId="2" fontId="19" fillId="0" borderId="10" xfId="52" applyNumberFormat="1" applyFont="1" applyFill="1" applyBorder="1" applyAlignment="1">
      <alignment horizontal="center" wrapText="1" shrinkToFit="1"/>
      <protection/>
    </xf>
    <xf numFmtId="0" fontId="19" fillId="0" borderId="12" xfId="52" applyFont="1" applyFill="1" applyBorder="1" applyAlignment="1">
      <alignment horizontal="center" wrapText="1"/>
      <protection/>
    </xf>
    <xf numFmtId="0" fontId="19" fillId="0" borderId="13" xfId="52" applyFont="1" applyFill="1" applyBorder="1" applyAlignment="1">
      <alignment horizontal="center" wrapText="1"/>
      <protection/>
    </xf>
    <xf numFmtId="0" fontId="17" fillId="0" borderId="0" xfId="52" applyFont="1" applyAlignment="1">
      <alignment horizontal="center"/>
      <protection/>
    </xf>
    <xf numFmtId="2" fontId="19" fillId="6" borderId="10" xfId="52" applyNumberFormat="1" applyFont="1" applyFill="1" applyBorder="1" applyAlignment="1">
      <alignment wrapText="1"/>
      <protection/>
    </xf>
    <xf numFmtId="164" fontId="20" fillId="6" borderId="10" xfId="52" applyNumberFormat="1" applyFont="1" applyFill="1" applyBorder="1" applyAlignment="1">
      <alignment horizontal="center" wrapText="1"/>
      <protection/>
    </xf>
    <xf numFmtId="164" fontId="25" fillId="0" borderId="10" xfId="52" applyNumberFormat="1" applyFont="1" applyFill="1" applyBorder="1" applyAlignment="1">
      <alignment horizontal="center" vertical="center" wrapText="1"/>
      <protection/>
    </xf>
    <xf numFmtId="164" fontId="20" fillId="0" borderId="10" xfId="52" applyNumberFormat="1" applyFont="1" applyFill="1" applyBorder="1" applyAlignment="1">
      <alignment horizontal="center"/>
      <protection/>
    </xf>
    <xf numFmtId="164" fontId="19" fillId="4" borderId="10" xfId="52" applyNumberFormat="1" applyFont="1" applyFill="1" applyBorder="1" applyAlignment="1">
      <alignment horizontal="center"/>
      <protection/>
    </xf>
    <xf numFmtId="2" fontId="19" fillId="0" borderId="10" xfId="52" applyNumberFormat="1" applyFont="1" applyFill="1" applyBorder="1" applyAlignment="1">
      <alignment horizontal="center" wrapText="1"/>
      <protection/>
    </xf>
    <xf numFmtId="0" fontId="19" fillId="0" borderId="10" xfId="52" applyNumberFormat="1" applyFont="1" applyFill="1" applyBorder="1" applyAlignment="1">
      <alignment horizontal="center" wrapText="1"/>
      <protection/>
    </xf>
    <xf numFmtId="0" fontId="19" fillId="0" borderId="10" xfId="52" applyNumberFormat="1" applyFont="1" applyFill="1" applyBorder="1" applyAlignment="1">
      <alignment horizontal="left" wrapText="1"/>
      <protection/>
    </xf>
    <xf numFmtId="2" fontId="19" fillId="4" borderId="10" xfId="52" applyNumberFormat="1" applyFont="1" applyFill="1" applyBorder="1" applyAlignment="1">
      <alignment wrapText="1"/>
      <protection/>
    </xf>
    <xf numFmtId="164" fontId="19" fillId="4" borderId="10" xfId="52" applyNumberFormat="1" applyFont="1" applyFill="1" applyBorder="1" applyAlignment="1">
      <alignment wrapText="1"/>
      <protection/>
    </xf>
    <xf numFmtId="0" fontId="21" fillId="0" borderId="10" xfId="52" applyFont="1" applyFill="1" applyBorder="1" applyAlignment="1">
      <alignment wrapText="1"/>
      <protection/>
    </xf>
    <xf numFmtId="164" fontId="20" fillId="0" borderId="10" xfId="52" applyNumberFormat="1" applyFont="1" applyFill="1" applyBorder="1" applyAlignment="1">
      <alignment horizontal="center" wrapText="1"/>
      <protection/>
    </xf>
    <xf numFmtId="0" fontId="21" fillId="4" borderId="10" xfId="52" applyFont="1" applyFill="1" applyBorder="1" applyAlignment="1">
      <alignment wrapText="1"/>
      <protection/>
    </xf>
    <xf numFmtId="0" fontId="19" fillId="0" borderId="14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19" fillId="0" borderId="15" xfId="52" applyFont="1" applyFill="1" applyBorder="1" applyAlignment="1">
      <alignment horizontal="center" wrapText="1"/>
      <protection/>
    </xf>
    <xf numFmtId="0" fontId="22" fillId="0" borderId="10" xfId="52" applyFont="1" applyFill="1" applyBorder="1" applyAlignment="1">
      <alignment horizontal="left" wrapText="1"/>
      <protection/>
    </xf>
    <xf numFmtId="0" fontId="19" fillId="0" borderId="12" xfId="52" applyFont="1" applyFill="1" applyBorder="1" applyAlignment="1">
      <alignment wrapText="1"/>
      <protection/>
    </xf>
    <xf numFmtId="2" fontId="19" fillId="4" borderId="10" xfId="52" applyNumberFormat="1" applyFont="1" applyFill="1" applyBorder="1" applyAlignment="1">
      <alignment horizontal="center" wrapText="1"/>
      <protection/>
    </xf>
    <xf numFmtId="2" fontId="20" fillId="4" borderId="10" xfId="52" applyNumberFormat="1" applyFont="1" applyFill="1" applyBorder="1" applyAlignment="1">
      <alignment horizontal="center" wrapText="1"/>
      <protection/>
    </xf>
    <xf numFmtId="0" fontId="25" fillId="0" borderId="16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vertical="center" wrapText="1"/>
      <protection/>
    </xf>
    <xf numFmtId="0" fontId="17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9" fillId="0" borderId="0" xfId="52" applyFont="1" applyAlignment="1">
      <alignment horizontal="center"/>
      <protection/>
    </xf>
    <xf numFmtId="0" fontId="19" fillId="0" borderId="0" xfId="52" applyFont="1" applyAlignment="1">
      <alignment horizontal="right"/>
      <protection/>
    </xf>
    <xf numFmtId="0" fontId="19" fillId="0" borderId="15" xfId="52" applyFont="1" applyFill="1" applyBorder="1" applyAlignment="1">
      <alignment horizont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0" fontId="19" fillId="0" borderId="12" xfId="52" applyFont="1" applyFill="1" applyBorder="1" applyAlignment="1">
      <alignment horizontal="center" vertical="center" wrapText="1"/>
      <protection/>
    </xf>
    <xf numFmtId="164" fontId="19" fillId="0" borderId="10" xfId="52" applyNumberFormat="1" applyFont="1" applyFill="1" applyBorder="1" applyAlignment="1">
      <alignment horizontal="center" wrapText="1"/>
      <protection/>
    </xf>
    <xf numFmtId="164" fontId="20" fillId="20" borderId="10" xfId="52" applyNumberFormat="1" applyFont="1" applyFill="1" applyBorder="1" applyAlignment="1">
      <alignment horizontal="center" wrapText="1"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left" wrapText="1"/>
      <protection/>
    </xf>
    <xf numFmtId="0" fontId="19" fillId="0" borderId="17" xfId="52" applyFont="1" applyFill="1" applyBorder="1" applyAlignment="1">
      <alignment horizontal="right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0" fontId="25" fillId="0" borderId="15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6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horizontal="center"/>
      <protection/>
    </xf>
    <xf numFmtId="0" fontId="21" fillId="6" borderId="16" xfId="52" applyFont="1" applyFill="1" applyBorder="1" applyAlignment="1">
      <alignment horizontal="left" wrapText="1"/>
      <protection/>
    </xf>
    <xf numFmtId="0" fontId="21" fillId="6" borderId="11" xfId="52" applyFont="1" applyFill="1" applyBorder="1" applyAlignment="1">
      <alignment horizontal="left" wrapText="1"/>
      <protection/>
    </xf>
    <xf numFmtId="0" fontId="21" fillId="6" borderId="18" xfId="52" applyFont="1" applyFill="1" applyBorder="1" applyAlignment="1">
      <alignment horizontal="left" wrapText="1"/>
      <protection/>
    </xf>
    <xf numFmtId="0" fontId="21" fillId="7" borderId="16" xfId="52" applyFont="1" applyFill="1" applyBorder="1" applyAlignment="1">
      <alignment horizontal="center" wrapText="1"/>
      <protection/>
    </xf>
    <xf numFmtId="0" fontId="21" fillId="7" borderId="11" xfId="52" applyFont="1" applyFill="1" applyBorder="1" applyAlignment="1">
      <alignment horizontal="center" wrapText="1"/>
      <protection/>
    </xf>
    <xf numFmtId="0" fontId="21" fillId="7" borderId="18" xfId="52" applyFont="1" applyFill="1" applyBorder="1" applyAlignment="1">
      <alignment horizontal="center" wrapText="1"/>
      <protection/>
    </xf>
    <xf numFmtId="0" fontId="21" fillId="4" borderId="16" xfId="52" applyFont="1" applyFill="1" applyBorder="1" applyAlignment="1">
      <alignment horizontal="left" wrapText="1"/>
      <protection/>
    </xf>
    <xf numFmtId="0" fontId="21" fillId="4" borderId="11" xfId="52" applyFont="1" applyFill="1" applyBorder="1" applyAlignment="1">
      <alignment horizontal="left" wrapText="1"/>
      <protection/>
    </xf>
    <xf numFmtId="0" fontId="21" fillId="4" borderId="19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center" wrapText="1"/>
      <protection/>
    </xf>
    <xf numFmtId="0" fontId="25" fillId="0" borderId="15" xfId="52" applyFont="1" applyFill="1" applyBorder="1" applyAlignment="1">
      <alignment horizontal="center" wrapText="1"/>
      <protection/>
    </xf>
    <xf numFmtId="0" fontId="25" fillId="0" borderId="12" xfId="52" applyFont="1" applyFill="1" applyBorder="1" applyAlignment="1">
      <alignment horizontal="center" wrapText="1"/>
      <protection/>
    </xf>
    <xf numFmtId="0" fontId="19" fillId="0" borderId="13" xfId="52" applyFont="1" applyFill="1" applyBorder="1" applyAlignment="1">
      <alignment horizontal="center" wrapText="1"/>
      <protection/>
    </xf>
    <xf numFmtId="0" fontId="19" fillId="0" borderId="12" xfId="52" applyFont="1" applyFill="1" applyBorder="1" applyAlignment="1">
      <alignment horizontal="center" wrapText="1"/>
      <protection/>
    </xf>
    <xf numFmtId="0" fontId="21" fillId="0" borderId="16" xfId="52" applyFont="1" applyFill="1" applyBorder="1" applyAlignment="1">
      <alignment horizontal="left" wrapText="1"/>
      <protection/>
    </xf>
    <xf numFmtId="0" fontId="21" fillId="0" borderId="11" xfId="52" applyFont="1" applyFill="1" applyBorder="1" applyAlignment="1">
      <alignment horizontal="left" wrapText="1"/>
      <protection/>
    </xf>
    <xf numFmtId="0" fontId="21" fillId="0" borderId="18" xfId="52" applyFont="1" applyFill="1" applyBorder="1" applyAlignment="1">
      <alignment horizontal="left" wrapText="1"/>
      <protection/>
    </xf>
    <xf numFmtId="164" fontId="19" fillId="0" borderId="13" xfId="52" applyNumberFormat="1" applyFont="1" applyFill="1" applyBorder="1" applyAlignment="1">
      <alignment horizontal="center" wrapText="1"/>
      <protection/>
    </xf>
    <xf numFmtId="164" fontId="19" fillId="0" borderId="12" xfId="52" applyNumberFormat="1" applyFont="1" applyFill="1" applyBorder="1" applyAlignment="1">
      <alignment horizontal="center" wrapText="1"/>
      <protection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5" xfId="52" applyFont="1" applyFill="1" applyBorder="1" applyAlignment="1">
      <alignment horizontal="left" vertical="top" wrapText="1"/>
      <protection/>
    </xf>
    <xf numFmtId="0" fontId="19" fillId="0" borderId="12" xfId="52" applyFont="1" applyFill="1" applyBorder="1" applyAlignment="1">
      <alignment horizontal="left" vertical="top" wrapText="1"/>
      <protection/>
    </xf>
    <xf numFmtId="0" fontId="19" fillId="0" borderId="13" xfId="52" applyFont="1" applyFill="1" applyBorder="1" applyAlignment="1">
      <alignment horizontal="center" vertical="top" wrapText="1"/>
      <protection/>
    </xf>
    <xf numFmtId="0" fontId="19" fillId="0" borderId="15" xfId="52" applyFont="1" applyFill="1" applyBorder="1" applyAlignment="1">
      <alignment horizontal="center" vertical="top" wrapText="1"/>
      <protection/>
    </xf>
    <xf numFmtId="0" fontId="19" fillId="0" borderId="12" xfId="52" applyFont="1" applyFill="1" applyBorder="1" applyAlignment="1">
      <alignment horizontal="center" vertical="top" wrapText="1"/>
      <protection/>
    </xf>
    <xf numFmtId="0" fontId="21" fillId="6" borderId="16" xfId="52" applyNumberFormat="1" applyFont="1" applyFill="1" applyBorder="1" applyAlignment="1">
      <alignment horizontal="left" wrapText="1"/>
      <protection/>
    </xf>
    <xf numFmtId="0" fontId="21" fillId="6" borderId="11" xfId="52" applyNumberFormat="1" applyFont="1" applyFill="1" applyBorder="1" applyAlignment="1">
      <alignment horizontal="left" wrapText="1"/>
      <protection/>
    </xf>
    <xf numFmtId="0" fontId="21" fillId="6" borderId="18" xfId="52" applyNumberFormat="1" applyFont="1" applyFill="1" applyBorder="1" applyAlignment="1">
      <alignment horizontal="left" wrapText="1"/>
      <protection/>
    </xf>
    <xf numFmtId="0" fontId="21" fillId="20" borderId="16" xfId="52" applyFont="1" applyFill="1" applyBorder="1" applyAlignment="1">
      <alignment horizontal="left" wrapText="1"/>
      <protection/>
    </xf>
    <xf numFmtId="0" fontId="21" fillId="20" borderId="11" xfId="52" applyFont="1" applyFill="1" applyBorder="1" applyAlignment="1">
      <alignment horizontal="left" wrapText="1"/>
      <protection/>
    </xf>
    <xf numFmtId="0" fontId="19" fillId="0" borderId="0" xfId="52" applyFont="1" applyBorder="1" applyAlignment="1">
      <alignment horizontal="left"/>
      <protection/>
    </xf>
    <xf numFmtId="0" fontId="19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57;&#1069;&#1056;&#1080;&#1055;&#1056;\&#1048;&#1085;&#1074;&#1077;&#1089;&#1090;&#1080;&#1094;&#1080;&#1080;\&#1040;&#1048;&#1055;\&#1055;&#1089;&#1082;&#1086;&#1074;\&#1087;&#1083;&#1072;&#1085;&#1099;\2013%20-%202015%20&#1075;&#1075;\2%20-%202013%20-%202015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"/>
      <sheetName val="11.09."/>
      <sheetName val="06.11."/>
      <sheetName val="21.01."/>
      <sheetName val=" 22.01. "/>
      <sheetName val="№410 от 25.01."/>
      <sheetName val=" __.02. "/>
      <sheetName val=" №430 от 27.02."/>
      <sheetName val="№466 от 14.03."/>
      <sheetName val="№251 от 29.04."/>
      <sheetName val="№570 от 11.06. "/>
      <sheetName val="№712 от 03.10. "/>
      <sheetName val="№756 от 22.10."/>
      <sheetName val="07.11. "/>
      <sheetName val="№ от __.11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67"/>
  <sheetViews>
    <sheetView tabSelected="1" view="pageBreakPreview" zoomScale="75" zoomScaleNormal="75" zoomScaleSheetLayoutView="75" zoomScalePageLayoutView="0" workbookViewId="0" topLeftCell="A62">
      <selection activeCell="C82" sqref="C82"/>
    </sheetView>
  </sheetViews>
  <sheetFormatPr defaultColWidth="9.140625" defaultRowHeight="15"/>
  <cols>
    <col min="1" max="1" width="37.8515625" style="1" customWidth="1"/>
    <col min="2" max="2" width="8.57421875" style="1" customWidth="1"/>
    <col min="3" max="3" width="31.00390625" style="1" customWidth="1"/>
    <col min="4" max="4" width="22.140625" style="1" customWidth="1"/>
    <col min="5" max="5" width="33.140625" style="1" customWidth="1"/>
    <col min="6" max="6" width="11.00390625" style="1" customWidth="1"/>
    <col min="7" max="7" width="10.7109375" style="1" customWidth="1"/>
    <col min="8" max="8" width="12.00390625" style="1" customWidth="1"/>
    <col min="9" max="9" width="10.28125" style="1" customWidth="1"/>
    <col min="10" max="10" width="10.00390625" style="1" customWidth="1"/>
    <col min="11" max="11" width="11.8515625" style="1" customWidth="1"/>
    <col min="12" max="16384" width="9.140625" style="1" customWidth="1"/>
  </cols>
  <sheetData>
    <row r="1" spans="10:11" s="4" customFormat="1" ht="33" customHeight="1">
      <c r="J1" s="59"/>
      <c r="K1" s="59"/>
    </row>
    <row r="2" spans="1:12" s="4" customFormat="1" ht="22.5" customHeight="1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</row>
    <row r="3" spans="1:12" s="4" customFormat="1" ht="22.5" customHeight="1">
      <c r="A3" s="60"/>
      <c r="B3" s="60"/>
      <c r="C3" s="60"/>
      <c r="D3" s="60"/>
      <c r="E3" s="60"/>
      <c r="F3" s="60"/>
      <c r="G3" s="60"/>
      <c r="H3" s="67" t="s">
        <v>107</v>
      </c>
      <c r="I3" s="67"/>
      <c r="J3" s="67"/>
      <c r="K3" s="67"/>
      <c r="L3" s="2"/>
    </row>
    <row r="4" spans="1:12" s="4" customFormat="1" ht="22.5" customHeight="1">
      <c r="A4" s="60"/>
      <c r="B4" s="60"/>
      <c r="C4" s="60"/>
      <c r="D4" s="60"/>
      <c r="E4" s="60"/>
      <c r="F4" s="60"/>
      <c r="G4" s="60"/>
      <c r="H4" s="67" t="s">
        <v>108</v>
      </c>
      <c r="I4" s="67"/>
      <c r="J4" s="67"/>
      <c r="K4" s="67"/>
      <c r="L4" s="2"/>
    </row>
    <row r="5" spans="1:12" s="4" customFormat="1" ht="18" customHeight="1">
      <c r="A5" s="68" t="s">
        <v>105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2"/>
    </row>
    <row r="6" spans="1:12" s="4" customFormat="1" ht="59.25" customHeight="1">
      <c r="A6" s="69" t="s">
        <v>104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2"/>
    </row>
    <row r="7" spans="1:12" s="57" customFormat="1" ht="29.25" customHeight="1">
      <c r="A7" s="70" t="s">
        <v>103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58"/>
    </row>
    <row r="8" spans="1:12" s="4" customFormat="1" ht="32.25" customHeight="1">
      <c r="A8" s="74" t="s">
        <v>102</v>
      </c>
      <c r="B8" s="74" t="s">
        <v>101</v>
      </c>
      <c r="C8" s="71" t="s">
        <v>100</v>
      </c>
      <c r="D8" s="71" t="s">
        <v>99</v>
      </c>
      <c r="E8" s="71" t="s">
        <v>98</v>
      </c>
      <c r="F8" s="71" t="s">
        <v>97</v>
      </c>
      <c r="G8" s="74" t="s">
        <v>96</v>
      </c>
      <c r="H8" s="75" t="s">
        <v>95</v>
      </c>
      <c r="I8" s="76"/>
      <c r="J8" s="76"/>
      <c r="K8" s="87" t="s">
        <v>94</v>
      </c>
      <c r="L8" s="2"/>
    </row>
    <row r="9" spans="1:12" s="4" customFormat="1" ht="18.75" customHeight="1">
      <c r="A9" s="74"/>
      <c r="B9" s="74"/>
      <c r="C9" s="72"/>
      <c r="D9" s="72"/>
      <c r="E9" s="72"/>
      <c r="F9" s="72"/>
      <c r="G9" s="74"/>
      <c r="H9" s="71" t="s">
        <v>93</v>
      </c>
      <c r="I9" s="75" t="s">
        <v>92</v>
      </c>
      <c r="J9" s="76"/>
      <c r="K9" s="88"/>
      <c r="L9" s="2"/>
    </row>
    <row r="10" spans="1:12" s="4" customFormat="1" ht="49.5" customHeight="1">
      <c r="A10" s="74"/>
      <c r="B10" s="74"/>
      <c r="C10" s="72"/>
      <c r="D10" s="72"/>
      <c r="E10" s="72"/>
      <c r="F10" s="72"/>
      <c r="G10" s="74"/>
      <c r="H10" s="72"/>
      <c r="I10" s="71" t="s">
        <v>91</v>
      </c>
      <c r="J10" s="71" t="s">
        <v>90</v>
      </c>
      <c r="K10" s="88"/>
      <c r="L10" s="2"/>
    </row>
    <row r="11" spans="1:12" s="4" customFormat="1" ht="3.75" customHeight="1" hidden="1">
      <c r="A11" s="74"/>
      <c r="B11" s="74"/>
      <c r="C11" s="72"/>
      <c r="D11" s="72"/>
      <c r="E11" s="72"/>
      <c r="F11" s="72"/>
      <c r="G11" s="74"/>
      <c r="H11" s="72"/>
      <c r="I11" s="72"/>
      <c r="J11" s="72"/>
      <c r="K11" s="88"/>
      <c r="L11" s="2"/>
    </row>
    <row r="12" spans="1:12" s="4" customFormat="1" ht="9.75" customHeight="1" hidden="1">
      <c r="A12" s="74"/>
      <c r="B12" s="74"/>
      <c r="C12" s="72"/>
      <c r="D12" s="72"/>
      <c r="E12" s="72"/>
      <c r="F12" s="73"/>
      <c r="G12" s="74"/>
      <c r="H12" s="72"/>
      <c r="I12" s="73"/>
      <c r="J12" s="73"/>
      <c r="K12" s="88"/>
      <c r="L12" s="2"/>
    </row>
    <row r="13" spans="1:14" s="4" customFormat="1" ht="21.75" customHeight="1" hidden="1">
      <c r="A13" s="74"/>
      <c r="B13" s="74"/>
      <c r="C13" s="73"/>
      <c r="D13" s="73"/>
      <c r="E13" s="73"/>
      <c r="F13" s="49"/>
      <c r="G13" s="74"/>
      <c r="H13" s="56"/>
      <c r="I13" s="55">
        <v>2012</v>
      </c>
      <c r="J13" s="55">
        <v>2013</v>
      </c>
      <c r="K13" s="89"/>
      <c r="L13" s="2"/>
      <c r="M13" s="77"/>
      <c r="N13" s="77"/>
    </row>
    <row r="14" spans="1:14" s="4" customFormat="1" ht="24" customHeight="1">
      <c r="A14" s="78" t="s">
        <v>89</v>
      </c>
      <c r="B14" s="79"/>
      <c r="C14" s="79"/>
      <c r="D14" s="79"/>
      <c r="E14" s="79"/>
      <c r="F14" s="79"/>
      <c r="G14" s="79"/>
      <c r="H14" s="79"/>
      <c r="I14" s="79"/>
      <c r="J14" s="79"/>
      <c r="K14" s="80"/>
      <c r="L14" s="2"/>
      <c r="M14" s="34"/>
      <c r="N14" s="34"/>
    </row>
    <row r="15" spans="1:14" s="4" customFormat="1" ht="21.75" customHeight="1">
      <c r="A15" s="81" t="s">
        <v>88</v>
      </c>
      <c r="B15" s="82"/>
      <c r="C15" s="82"/>
      <c r="D15" s="82"/>
      <c r="E15" s="82"/>
      <c r="F15" s="82"/>
      <c r="G15" s="82"/>
      <c r="H15" s="82"/>
      <c r="I15" s="82"/>
      <c r="J15" s="82"/>
      <c r="K15" s="83"/>
      <c r="L15" s="2"/>
      <c r="M15" s="34"/>
      <c r="N15" s="34"/>
    </row>
    <row r="16" spans="1:14" s="4" customFormat="1" ht="18" customHeight="1">
      <c r="A16" s="84" t="s">
        <v>43</v>
      </c>
      <c r="B16" s="85"/>
      <c r="C16" s="85"/>
      <c r="D16" s="85"/>
      <c r="E16" s="86"/>
      <c r="F16" s="53"/>
      <c r="G16" s="54"/>
      <c r="H16" s="54">
        <f>SUM(H17:H28)</f>
        <v>978216</v>
      </c>
      <c r="I16" s="27">
        <f>SUM(I17:I28)</f>
        <v>0</v>
      </c>
      <c r="J16" s="27">
        <f>SUM(J17:J28)</f>
        <v>0</v>
      </c>
      <c r="K16" s="53"/>
      <c r="L16" s="2"/>
      <c r="M16" s="34"/>
      <c r="N16" s="34"/>
    </row>
    <row r="17" spans="1:14" s="4" customFormat="1" ht="81" customHeight="1">
      <c r="A17" s="20" t="s">
        <v>87</v>
      </c>
      <c r="B17" s="90" t="s">
        <v>27</v>
      </c>
      <c r="C17" s="90" t="s">
        <v>78</v>
      </c>
      <c r="D17" s="71"/>
      <c r="E17" s="90" t="s">
        <v>81</v>
      </c>
      <c r="F17" s="19">
        <f>SUM(G17:H17)</f>
        <v>412576.7</v>
      </c>
      <c r="G17" s="19">
        <v>161541.7</v>
      </c>
      <c r="H17" s="19">
        <v>251035</v>
      </c>
      <c r="I17" s="19"/>
      <c r="J17" s="19"/>
      <c r="K17" s="90" t="s">
        <v>24</v>
      </c>
      <c r="L17" s="2"/>
      <c r="M17" s="34"/>
      <c r="N17" s="34"/>
    </row>
    <row r="18" spans="1:14" s="4" customFormat="1" ht="18.75" customHeight="1">
      <c r="A18" s="51" t="s">
        <v>80</v>
      </c>
      <c r="B18" s="91"/>
      <c r="C18" s="61"/>
      <c r="D18" s="73"/>
      <c r="E18" s="91"/>
      <c r="F18" s="19"/>
      <c r="G18" s="19"/>
      <c r="H18" s="19">
        <v>26335</v>
      </c>
      <c r="I18" s="19"/>
      <c r="J18" s="19"/>
      <c r="K18" s="91"/>
      <c r="L18" s="2"/>
      <c r="M18" s="34"/>
      <c r="N18" s="34"/>
    </row>
    <row r="19" spans="1:14" s="4" customFormat="1" ht="94.5" customHeight="1">
      <c r="A19" s="20" t="s">
        <v>86</v>
      </c>
      <c r="B19" s="90" t="s">
        <v>27</v>
      </c>
      <c r="C19" s="61"/>
      <c r="D19" s="71"/>
      <c r="E19" s="90" t="s">
        <v>81</v>
      </c>
      <c r="F19" s="19">
        <f>SUM(G19:H19)</f>
        <v>65131.2</v>
      </c>
      <c r="G19" s="19">
        <v>33291.2</v>
      </c>
      <c r="H19" s="19">
        <v>31840</v>
      </c>
      <c r="I19" s="19"/>
      <c r="J19" s="19"/>
      <c r="K19" s="90" t="s">
        <v>24</v>
      </c>
      <c r="L19" s="2"/>
      <c r="M19" s="34"/>
      <c r="N19" s="34"/>
    </row>
    <row r="20" spans="1:14" s="4" customFormat="1" ht="18.75" customHeight="1">
      <c r="A20" s="51" t="s">
        <v>80</v>
      </c>
      <c r="B20" s="91"/>
      <c r="C20" s="61"/>
      <c r="D20" s="73"/>
      <c r="E20" s="91"/>
      <c r="F20" s="19"/>
      <c r="G20" s="19"/>
      <c r="H20" s="19">
        <v>4157</v>
      </c>
      <c r="I20" s="19"/>
      <c r="J20" s="19"/>
      <c r="K20" s="91"/>
      <c r="L20" s="2"/>
      <c r="M20" s="34"/>
      <c r="N20" s="34"/>
    </row>
    <row r="21" spans="1:14" s="4" customFormat="1" ht="110.25" customHeight="1">
      <c r="A21" s="20" t="s">
        <v>85</v>
      </c>
      <c r="B21" s="90" t="s">
        <v>27</v>
      </c>
      <c r="C21" s="61"/>
      <c r="D21" s="71"/>
      <c r="E21" s="90" t="s">
        <v>81</v>
      </c>
      <c r="F21" s="19"/>
      <c r="G21" s="19"/>
      <c r="H21" s="19">
        <v>332953.15</v>
      </c>
      <c r="I21" s="19"/>
      <c r="J21" s="19"/>
      <c r="K21" s="90" t="s">
        <v>2</v>
      </c>
      <c r="L21" s="2"/>
      <c r="M21" s="34"/>
      <c r="N21" s="34"/>
    </row>
    <row r="22" spans="1:14" s="4" customFormat="1" ht="18.75" customHeight="1">
      <c r="A22" s="51" t="s">
        <v>80</v>
      </c>
      <c r="B22" s="91"/>
      <c r="C22" s="61"/>
      <c r="D22" s="73"/>
      <c r="E22" s="91"/>
      <c r="F22" s="19">
        <f>SUM(G22:H22)</f>
        <v>28551</v>
      </c>
      <c r="G22" s="19">
        <v>11600</v>
      </c>
      <c r="H22" s="19">
        <v>16951</v>
      </c>
      <c r="I22" s="19"/>
      <c r="J22" s="19"/>
      <c r="K22" s="91"/>
      <c r="L22" s="2"/>
      <c r="M22" s="34"/>
      <c r="N22" s="34"/>
    </row>
    <row r="23" spans="1:14" s="4" customFormat="1" ht="63.75" customHeight="1">
      <c r="A23" s="20" t="s">
        <v>84</v>
      </c>
      <c r="B23" s="90" t="s">
        <v>27</v>
      </c>
      <c r="C23" s="61"/>
      <c r="D23" s="90"/>
      <c r="E23" s="90" t="s">
        <v>81</v>
      </c>
      <c r="F23" s="19"/>
      <c r="G23" s="19"/>
      <c r="H23" s="19">
        <v>92160</v>
      </c>
      <c r="I23" s="19"/>
      <c r="J23" s="19"/>
      <c r="K23" s="90" t="s">
        <v>2</v>
      </c>
      <c r="L23" s="2"/>
      <c r="M23" s="34"/>
      <c r="N23" s="34"/>
    </row>
    <row r="24" spans="1:14" s="4" customFormat="1" ht="18.75" customHeight="1">
      <c r="A24" s="51" t="s">
        <v>80</v>
      </c>
      <c r="B24" s="91"/>
      <c r="C24" s="52"/>
      <c r="D24" s="91"/>
      <c r="E24" s="91"/>
      <c r="F24" s="19">
        <f>SUM(G24:H24)</f>
        <v>12555</v>
      </c>
      <c r="G24" s="19">
        <v>4200</v>
      </c>
      <c r="H24" s="19">
        <v>8355</v>
      </c>
      <c r="I24" s="19"/>
      <c r="J24" s="19"/>
      <c r="K24" s="91"/>
      <c r="L24" s="2"/>
      <c r="M24" s="34"/>
      <c r="N24" s="34"/>
    </row>
    <row r="25" spans="1:14" s="4" customFormat="1" ht="48" customHeight="1">
      <c r="A25" s="20" t="s">
        <v>83</v>
      </c>
      <c r="B25" s="17">
        <v>2013</v>
      </c>
      <c r="C25" s="33"/>
      <c r="D25" s="20"/>
      <c r="E25" s="17" t="s">
        <v>61</v>
      </c>
      <c r="F25" s="19">
        <v>4362</v>
      </c>
      <c r="G25" s="19"/>
      <c r="H25" s="19">
        <v>4362</v>
      </c>
      <c r="I25" s="19"/>
      <c r="J25" s="19"/>
      <c r="K25" s="17" t="s">
        <v>24</v>
      </c>
      <c r="L25" s="2"/>
      <c r="M25" s="34"/>
      <c r="N25" s="34"/>
    </row>
    <row r="26" spans="1:14" s="4" customFormat="1" ht="126" customHeight="1">
      <c r="A26" s="20" t="s">
        <v>82</v>
      </c>
      <c r="B26" s="90" t="s">
        <v>27</v>
      </c>
      <c r="C26" s="50"/>
      <c r="D26" s="71"/>
      <c r="E26" s="90" t="s">
        <v>81</v>
      </c>
      <c r="F26" s="19"/>
      <c r="G26" s="19"/>
      <c r="H26" s="19">
        <v>165086.85</v>
      </c>
      <c r="I26" s="19"/>
      <c r="J26" s="19"/>
      <c r="K26" s="90" t="s">
        <v>2</v>
      </c>
      <c r="L26" s="2"/>
      <c r="M26" s="34"/>
      <c r="N26" s="34"/>
    </row>
    <row r="27" spans="1:14" s="4" customFormat="1" ht="18" customHeight="1">
      <c r="A27" s="51" t="s">
        <v>80</v>
      </c>
      <c r="B27" s="91"/>
      <c r="C27" s="50"/>
      <c r="D27" s="73"/>
      <c r="E27" s="91"/>
      <c r="F27" s="19">
        <f>SUM(G27:H27)</f>
        <v>19214.4</v>
      </c>
      <c r="G27" s="19">
        <v>6833.4</v>
      </c>
      <c r="H27" s="19">
        <v>12381</v>
      </c>
      <c r="I27" s="19"/>
      <c r="J27" s="19"/>
      <c r="K27" s="91"/>
      <c r="L27" s="2"/>
      <c r="M27" s="34"/>
      <c r="N27" s="34"/>
    </row>
    <row r="28" spans="1:14" s="4" customFormat="1" ht="94.5" customHeight="1">
      <c r="A28" s="20" t="s">
        <v>79</v>
      </c>
      <c r="B28" s="17">
        <v>2013</v>
      </c>
      <c r="C28" s="50" t="s">
        <v>78</v>
      </c>
      <c r="D28" s="49"/>
      <c r="E28" s="17" t="s">
        <v>77</v>
      </c>
      <c r="F28" s="19">
        <v>32600</v>
      </c>
      <c r="G28" s="19"/>
      <c r="H28" s="19">
        <v>32600</v>
      </c>
      <c r="I28" s="19"/>
      <c r="J28" s="19"/>
      <c r="K28" s="48" t="s">
        <v>24</v>
      </c>
      <c r="L28" s="2"/>
      <c r="M28" s="34"/>
      <c r="N28" s="34"/>
    </row>
    <row r="29" spans="1:14" s="4" customFormat="1" ht="21.75" customHeight="1">
      <c r="A29" s="81" t="s">
        <v>76</v>
      </c>
      <c r="B29" s="82"/>
      <c r="C29" s="82"/>
      <c r="D29" s="82"/>
      <c r="E29" s="82"/>
      <c r="F29" s="82"/>
      <c r="G29" s="82"/>
      <c r="H29" s="82"/>
      <c r="I29" s="82"/>
      <c r="J29" s="82"/>
      <c r="K29" s="83"/>
      <c r="L29" s="2"/>
      <c r="M29" s="34"/>
      <c r="N29" s="34"/>
    </row>
    <row r="30" spans="1:14" s="4" customFormat="1" ht="19.5" customHeight="1">
      <c r="A30" s="84" t="s">
        <v>43</v>
      </c>
      <c r="B30" s="85"/>
      <c r="C30" s="85"/>
      <c r="D30" s="85"/>
      <c r="E30" s="86"/>
      <c r="F30" s="47"/>
      <c r="G30" s="47"/>
      <c r="H30" s="27">
        <f>H31</f>
        <v>7000</v>
      </c>
      <c r="I30" s="27">
        <f>I31</f>
        <v>0</v>
      </c>
      <c r="J30" s="27">
        <f>J31</f>
        <v>0</v>
      </c>
      <c r="K30" s="47"/>
      <c r="L30" s="2"/>
      <c r="M30" s="34"/>
      <c r="N30" s="34"/>
    </row>
    <row r="31" spans="1:14" s="4" customFormat="1" ht="48" customHeight="1">
      <c r="A31" s="20" t="s">
        <v>75</v>
      </c>
      <c r="B31" s="17" t="s">
        <v>27</v>
      </c>
      <c r="C31" s="17" t="s">
        <v>74</v>
      </c>
      <c r="D31" s="32"/>
      <c r="E31" s="17" t="s">
        <v>61</v>
      </c>
      <c r="F31" s="19">
        <v>15224.5</v>
      </c>
      <c r="G31" s="19">
        <v>8224.5</v>
      </c>
      <c r="H31" s="19">
        <v>7000</v>
      </c>
      <c r="I31" s="19"/>
      <c r="J31" s="19"/>
      <c r="K31" s="17" t="s">
        <v>24</v>
      </c>
      <c r="L31" s="2"/>
      <c r="M31" s="34"/>
      <c r="N31" s="34"/>
    </row>
    <row r="32" spans="1:14" s="4" customFormat="1" ht="23.25" customHeight="1">
      <c r="A32" s="81" t="s">
        <v>73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2"/>
      <c r="M32" s="34"/>
      <c r="N32" s="34"/>
    </row>
    <row r="33" spans="1:14" s="4" customFormat="1" ht="22.5" customHeight="1">
      <c r="A33" s="92" t="s">
        <v>43</v>
      </c>
      <c r="B33" s="93"/>
      <c r="C33" s="93"/>
      <c r="D33" s="93"/>
      <c r="E33" s="94"/>
      <c r="F33" s="19"/>
      <c r="G33" s="19"/>
      <c r="H33" s="46">
        <f>H34</f>
        <v>140</v>
      </c>
      <c r="I33" s="46">
        <f>I34</f>
        <v>0</v>
      </c>
      <c r="J33" s="46">
        <f>J34</f>
        <v>0</v>
      </c>
      <c r="K33" s="45"/>
      <c r="L33" s="2"/>
      <c r="M33" s="34"/>
      <c r="N33" s="34"/>
    </row>
    <row r="34" spans="1:14" s="4" customFormat="1" ht="79.5" customHeight="1">
      <c r="A34" s="20" t="s">
        <v>72</v>
      </c>
      <c r="B34" s="17" t="s">
        <v>51</v>
      </c>
      <c r="C34" s="17" t="s">
        <v>71</v>
      </c>
      <c r="D34" s="17"/>
      <c r="E34" s="17" t="s">
        <v>70</v>
      </c>
      <c r="F34" s="19">
        <v>1587.4</v>
      </c>
      <c r="G34" s="19">
        <v>587.4</v>
      </c>
      <c r="H34" s="19">
        <v>140</v>
      </c>
      <c r="I34" s="19"/>
      <c r="J34" s="19"/>
      <c r="K34" s="17" t="s">
        <v>24</v>
      </c>
      <c r="L34" s="2"/>
      <c r="M34" s="34"/>
      <c r="N34" s="34"/>
    </row>
    <row r="35" spans="1:14" s="4" customFormat="1" ht="21.75" customHeight="1">
      <c r="A35" s="81" t="s">
        <v>69</v>
      </c>
      <c r="B35" s="82"/>
      <c r="C35" s="82"/>
      <c r="D35" s="82"/>
      <c r="E35" s="82"/>
      <c r="F35" s="82"/>
      <c r="G35" s="82"/>
      <c r="H35" s="82"/>
      <c r="I35" s="82"/>
      <c r="J35" s="82"/>
      <c r="K35" s="83"/>
      <c r="L35" s="2"/>
      <c r="M35" s="34"/>
      <c r="N35" s="34"/>
    </row>
    <row r="36" spans="1:14" s="4" customFormat="1" ht="21.75" customHeight="1">
      <c r="A36" s="84" t="s">
        <v>59</v>
      </c>
      <c r="B36" s="85"/>
      <c r="C36" s="85"/>
      <c r="D36" s="85"/>
      <c r="E36" s="86"/>
      <c r="F36" s="28"/>
      <c r="G36" s="28"/>
      <c r="H36" s="27">
        <f>H37+H38</f>
        <v>17685</v>
      </c>
      <c r="I36" s="27">
        <f>I37+I38</f>
        <v>0</v>
      </c>
      <c r="J36" s="27">
        <f>J37+J38</f>
        <v>0</v>
      </c>
      <c r="K36" s="26"/>
      <c r="L36" s="2"/>
      <c r="M36" s="34"/>
      <c r="N36" s="34"/>
    </row>
    <row r="37" spans="1:14" s="4" customFormat="1" ht="60.75" customHeight="1">
      <c r="A37" s="20" t="s">
        <v>68</v>
      </c>
      <c r="B37" s="17" t="s">
        <v>67</v>
      </c>
      <c r="C37" s="17" t="s">
        <v>66</v>
      </c>
      <c r="D37" s="17" t="s">
        <v>65</v>
      </c>
      <c r="E37" s="17" t="s">
        <v>61</v>
      </c>
      <c r="F37" s="19">
        <f>SUM(G37:H37)</f>
        <v>15794.8</v>
      </c>
      <c r="G37" s="19">
        <v>8000</v>
      </c>
      <c r="H37" s="19">
        <v>7794.8</v>
      </c>
      <c r="I37" s="19"/>
      <c r="J37" s="19"/>
      <c r="K37" s="40" t="s">
        <v>54</v>
      </c>
      <c r="L37" s="2"/>
      <c r="M37" s="34"/>
      <c r="N37" s="34"/>
    </row>
    <row r="38" spans="1:14" s="4" customFormat="1" ht="144" customHeight="1">
      <c r="A38" s="20" t="s">
        <v>64</v>
      </c>
      <c r="B38" s="17">
        <v>2012</v>
      </c>
      <c r="C38" s="17" t="s">
        <v>63</v>
      </c>
      <c r="D38" s="17" t="s">
        <v>62</v>
      </c>
      <c r="E38" s="17" t="s">
        <v>61</v>
      </c>
      <c r="F38" s="19">
        <v>10000</v>
      </c>
      <c r="G38" s="19">
        <v>10000</v>
      </c>
      <c r="H38" s="19">
        <v>9890.2</v>
      </c>
      <c r="I38" s="19"/>
      <c r="J38" s="19"/>
      <c r="K38" s="40" t="s">
        <v>54</v>
      </c>
      <c r="L38" s="2"/>
      <c r="M38" s="34"/>
      <c r="N38" s="34"/>
    </row>
    <row r="39" spans="1:14" s="4" customFormat="1" ht="19.5" customHeight="1">
      <c r="A39" s="81" t="s">
        <v>60</v>
      </c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2"/>
      <c r="M39" s="34"/>
      <c r="N39" s="34"/>
    </row>
    <row r="40" spans="1:14" s="4" customFormat="1" ht="21.75" customHeight="1">
      <c r="A40" s="84" t="s">
        <v>59</v>
      </c>
      <c r="B40" s="85"/>
      <c r="C40" s="85"/>
      <c r="D40" s="85"/>
      <c r="E40" s="86"/>
      <c r="F40" s="44"/>
      <c r="G40" s="44"/>
      <c r="H40" s="27">
        <f>H41</f>
        <v>49545</v>
      </c>
      <c r="I40" s="27">
        <f>I41</f>
        <v>0</v>
      </c>
      <c r="J40" s="27">
        <f>J41</f>
        <v>0</v>
      </c>
      <c r="K40" s="43"/>
      <c r="L40" s="2"/>
      <c r="M40" s="34"/>
      <c r="N40" s="34"/>
    </row>
    <row r="41" spans="1:14" s="4" customFormat="1" ht="80.25" customHeight="1">
      <c r="A41" s="42" t="s">
        <v>58</v>
      </c>
      <c r="B41" s="17">
        <v>2013</v>
      </c>
      <c r="C41" s="41" t="s">
        <v>57</v>
      </c>
      <c r="D41" s="19" t="s">
        <v>56</v>
      </c>
      <c r="E41" s="41" t="s">
        <v>55</v>
      </c>
      <c r="F41" s="19">
        <f>SUM(G41:J41)</f>
        <v>49545</v>
      </c>
      <c r="G41" s="19"/>
      <c r="H41" s="19">
        <v>49545</v>
      </c>
      <c r="I41" s="19"/>
      <c r="J41" s="19"/>
      <c r="K41" s="40" t="s">
        <v>54</v>
      </c>
      <c r="L41" s="2"/>
      <c r="M41" s="34"/>
      <c r="N41" s="34"/>
    </row>
    <row r="42" spans="1:14" s="4" customFormat="1" ht="22.5" customHeight="1">
      <c r="A42" s="81" t="s">
        <v>53</v>
      </c>
      <c r="B42" s="82"/>
      <c r="C42" s="82"/>
      <c r="D42" s="82"/>
      <c r="E42" s="82"/>
      <c r="F42" s="82"/>
      <c r="G42" s="82"/>
      <c r="H42" s="82"/>
      <c r="I42" s="82"/>
      <c r="J42" s="82"/>
      <c r="K42" s="83"/>
      <c r="L42" s="2"/>
      <c r="M42" s="34"/>
      <c r="N42" s="34"/>
    </row>
    <row r="43" spans="1:14" s="4" customFormat="1" ht="22.5" customHeight="1">
      <c r="A43" s="84" t="s">
        <v>43</v>
      </c>
      <c r="B43" s="85"/>
      <c r="C43" s="85"/>
      <c r="D43" s="85"/>
      <c r="E43" s="86"/>
      <c r="F43" s="39"/>
      <c r="G43" s="21"/>
      <c r="H43" s="21">
        <f>H46+H45+H44</f>
        <v>14684.5</v>
      </c>
      <c r="I43" s="21">
        <f>I46</f>
        <v>0</v>
      </c>
      <c r="J43" s="21">
        <f>J46</f>
        <v>0</v>
      </c>
      <c r="K43" s="21"/>
      <c r="L43" s="2"/>
      <c r="M43" s="34"/>
      <c r="N43" s="34"/>
    </row>
    <row r="44" spans="1:14" s="4" customFormat="1" ht="63">
      <c r="A44" s="97" t="s">
        <v>52</v>
      </c>
      <c r="B44" s="100" t="s">
        <v>51</v>
      </c>
      <c r="C44" s="100" t="s">
        <v>50</v>
      </c>
      <c r="D44" s="100" t="s">
        <v>49</v>
      </c>
      <c r="E44" s="19" t="s">
        <v>48</v>
      </c>
      <c r="F44" s="19">
        <v>400</v>
      </c>
      <c r="G44" s="62">
        <v>21680.3</v>
      </c>
      <c r="H44" s="19">
        <v>400</v>
      </c>
      <c r="I44" s="38"/>
      <c r="J44" s="38"/>
      <c r="K44" s="62" t="s">
        <v>24</v>
      </c>
      <c r="L44" s="2"/>
      <c r="M44" s="34"/>
      <c r="N44" s="34"/>
    </row>
    <row r="45" spans="1:14" s="4" customFormat="1" ht="47.25">
      <c r="A45" s="98"/>
      <c r="B45" s="101"/>
      <c r="C45" s="101"/>
      <c r="D45" s="101"/>
      <c r="E45" s="19" t="s">
        <v>47</v>
      </c>
      <c r="F45" s="65">
        <f>SUM(H45:J45)</f>
        <v>3766.7</v>
      </c>
      <c r="G45" s="63"/>
      <c r="H45" s="65">
        <v>3766.7</v>
      </c>
      <c r="I45" s="38"/>
      <c r="J45" s="38"/>
      <c r="K45" s="63"/>
      <c r="L45" s="2"/>
      <c r="M45" s="34"/>
      <c r="N45" s="34"/>
    </row>
    <row r="46" spans="1:14" s="4" customFormat="1" ht="33" customHeight="1">
      <c r="A46" s="99"/>
      <c r="B46" s="102"/>
      <c r="C46" s="102"/>
      <c r="D46" s="102"/>
      <c r="E46" s="17" t="s">
        <v>46</v>
      </c>
      <c r="F46" s="24">
        <v>47541</v>
      </c>
      <c r="G46" s="64"/>
      <c r="H46" s="24">
        <v>10517.8</v>
      </c>
      <c r="I46" s="37"/>
      <c r="J46" s="37"/>
      <c r="K46" s="64"/>
      <c r="L46" s="2"/>
      <c r="M46" s="34"/>
      <c r="N46" s="34"/>
    </row>
    <row r="47" spans="1:14" s="4" customFormat="1" ht="21.75" customHeight="1">
      <c r="A47" s="78" t="s">
        <v>45</v>
      </c>
      <c r="B47" s="79"/>
      <c r="C47" s="79"/>
      <c r="D47" s="79"/>
      <c r="E47" s="79"/>
      <c r="F47" s="35"/>
      <c r="G47" s="35"/>
      <c r="H47" s="36">
        <f>H16+H43+H30+H33+H36+H40</f>
        <v>1067270.5</v>
      </c>
      <c r="I47" s="36">
        <f>I16+I43+I30+I36+I40</f>
        <v>0</v>
      </c>
      <c r="J47" s="36">
        <f>J16+J43+J30+J36+J40</f>
        <v>0</v>
      </c>
      <c r="K47" s="35"/>
      <c r="L47" s="2"/>
      <c r="M47" s="34"/>
      <c r="N47" s="34"/>
    </row>
    <row r="48" spans="1:14" s="4" customFormat="1" ht="18.75" customHeight="1">
      <c r="A48" s="103" t="s">
        <v>44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5"/>
      <c r="L48" s="2"/>
      <c r="M48" s="34"/>
      <c r="N48" s="34"/>
    </row>
    <row r="49" spans="1:12" s="15" customFormat="1" ht="17.25" customHeight="1">
      <c r="A49" s="84" t="s">
        <v>43</v>
      </c>
      <c r="B49" s="85"/>
      <c r="C49" s="85"/>
      <c r="D49" s="85"/>
      <c r="E49" s="86"/>
      <c r="F49" s="23"/>
      <c r="G49" s="22"/>
      <c r="H49" s="21">
        <f>SUM(H50:H55)</f>
        <v>2946.95</v>
      </c>
      <c r="I49" s="21">
        <f>SUM(I50:I55)</f>
        <v>0</v>
      </c>
      <c r="J49" s="21">
        <f>SUM(J50:J55)</f>
        <v>0</v>
      </c>
      <c r="K49" s="21"/>
      <c r="L49" s="16"/>
    </row>
    <row r="50" spans="1:12" s="29" customFormat="1" ht="79.5" customHeight="1">
      <c r="A50" s="20" t="s">
        <v>42</v>
      </c>
      <c r="B50" s="17" t="s">
        <v>27</v>
      </c>
      <c r="C50" s="31" t="s">
        <v>39</v>
      </c>
      <c r="D50" s="17" t="s">
        <v>38</v>
      </c>
      <c r="E50" s="31" t="s">
        <v>41</v>
      </c>
      <c r="F50" s="19">
        <f aca="true" t="shared" si="0" ref="F50:F55">SUM(G50:J50)</f>
        <v>1743.7</v>
      </c>
      <c r="G50" s="19">
        <v>1474.7</v>
      </c>
      <c r="H50" s="19">
        <v>269</v>
      </c>
      <c r="I50" s="18"/>
      <c r="J50" s="18"/>
      <c r="K50" s="17" t="s">
        <v>24</v>
      </c>
      <c r="L50" s="30"/>
    </row>
    <row r="51" spans="1:12" s="29" customFormat="1" ht="62.25" customHeight="1">
      <c r="A51" s="20" t="s">
        <v>40</v>
      </c>
      <c r="B51" s="17" t="s">
        <v>27</v>
      </c>
      <c r="C51" s="31" t="s">
        <v>39</v>
      </c>
      <c r="D51" s="17" t="s">
        <v>38</v>
      </c>
      <c r="E51" s="31" t="s">
        <v>37</v>
      </c>
      <c r="F51" s="19">
        <f t="shared" si="0"/>
        <v>1952.1</v>
      </c>
      <c r="G51" s="19">
        <v>455.8</v>
      </c>
      <c r="H51" s="19">
        <v>1496.3</v>
      </c>
      <c r="I51" s="18"/>
      <c r="J51" s="18"/>
      <c r="K51" s="17" t="s">
        <v>24</v>
      </c>
      <c r="L51" s="30"/>
    </row>
    <row r="52" spans="1:12" s="29" customFormat="1" ht="79.5" customHeight="1">
      <c r="A52" s="20" t="s">
        <v>36</v>
      </c>
      <c r="B52" s="17" t="s">
        <v>27</v>
      </c>
      <c r="C52" s="90" t="s">
        <v>35</v>
      </c>
      <c r="D52" s="17"/>
      <c r="E52" s="31" t="s">
        <v>34</v>
      </c>
      <c r="F52" s="19">
        <f t="shared" si="0"/>
        <v>447.85</v>
      </c>
      <c r="G52" s="17"/>
      <c r="H52" s="19">
        <v>447.85</v>
      </c>
      <c r="I52" s="18"/>
      <c r="J52" s="18"/>
      <c r="K52" s="17" t="s">
        <v>24</v>
      </c>
      <c r="L52" s="30"/>
    </row>
    <row r="53" spans="1:12" s="29" customFormat="1" ht="79.5" customHeight="1">
      <c r="A53" s="20" t="s">
        <v>33</v>
      </c>
      <c r="B53" s="17">
        <v>2013</v>
      </c>
      <c r="C53" s="91"/>
      <c r="D53" s="17"/>
      <c r="E53" s="31" t="s">
        <v>32</v>
      </c>
      <c r="F53" s="19">
        <f t="shared" si="0"/>
        <v>36.6</v>
      </c>
      <c r="G53" s="17"/>
      <c r="H53" s="19">
        <v>36.6</v>
      </c>
      <c r="I53" s="18"/>
      <c r="J53" s="18"/>
      <c r="K53" s="17" t="s">
        <v>24</v>
      </c>
      <c r="L53" s="30"/>
    </row>
    <row r="54" spans="1:12" s="29" customFormat="1" ht="45" customHeight="1">
      <c r="A54" s="20" t="s">
        <v>31</v>
      </c>
      <c r="B54" s="17" t="s">
        <v>27</v>
      </c>
      <c r="C54" s="17" t="s">
        <v>30</v>
      </c>
      <c r="D54" s="17"/>
      <c r="E54" s="31" t="s">
        <v>29</v>
      </c>
      <c r="F54" s="19">
        <f t="shared" si="0"/>
        <v>840</v>
      </c>
      <c r="G54" s="17">
        <v>420</v>
      </c>
      <c r="H54" s="19">
        <v>420</v>
      </c>
      <c r="I54" s="18"/>
      <c r="J54" s="18"/>
      <c r="K54" s="17" t="s">
        <v>24</v>
      </c>
      <c r="L54" s="30"/>
    </row>
    <row r="55" spans="1:12" s="15" customFormat="1" ht="46.5" customHeight="1">
      <c r="A55" s="20" t="s">
        <v>28</v>
      </c>
      <c r="B55" s="17" t="s">
        <v>27</v>
      </c>
      <c r="C55" s="17" t="s">
        <v>4</v>
      </c>
      <c r="D55" s="17" t="s">
        <v>26</v>
      </c>
      <c r="E55" s="19" t="s">
        <v>25</v>
      </c>
      <c r="F55" s="19">
        <f t="shared" si="0"/>
        <v>377.2</v>
      </c>
      <c r="G55" s="17">
        <v>100</v>
      </c>
      <c r="H55" s="19">
        <v>277.2</v>
      </c>
      <c r="I55" s="18"/>
      <c r="J55" s="18"/>
      <c r="K55" s="17" t="s">
        <v>24</v>
      </c>
      <c r="L55" s="16"/>
    </row>
    <row r="56" spans="1:12" s="15" customFormat="1" ht="18.75" customHeight="1">
      <c r="A56" s="84" t="s">
        <v>23</v>
      </c>
      <c r="B56" s="85"/>
      <c r="C56" s="85"/>
      <c r="D56" s="85"/>
      <c r="E56" s="86"/>
      <c r="F56" s="28"/>
      <c r="G56" s="26"/>
      <c r="H56" s="27">
        <f>SUM(H57:H58)</f>
        <v>116162.9</v>
      </c>
      <c r="I56" s="27">
        <f>SUM(I57:I58)</f>
        <v>0</v>
      </c>
      <c r="J56" s="27">
        <f>SUM(J57:J58)</f>
        <v>0</v>
      </c>
      <c r="K56" s="26"/>
      <c r="L56" s="16"/>
    </row>
    <row r="57" spans="1:12" s="15" customFormat="1" ht="31.5" customHeight="1">
      <c r="A57" s="25" t="s">
        <v>22</v>
      </c>
      <c r="B57" s="19" t="s">
        <v>21</v>
      </c>
      <c r="C57" s="95" t="s">
        <v>20</v>
      </c>
      <c r="D57" s="19" t="s">
        <v>19</v>
      </c>
      <c r="E57" s="19" t="s">
        <v>18</v>
      </c>
      <c r="F57" s="19">
        <f>SUM(G57:J57)</f>
        <v>38000</v>
      </c>
      <c r="G57" s="19"/>
      <c r="H57" s="19">
        <v>38000</v>
      </c>
      <c r="I57" s="19"/>
      <c r="J57" s="19"/>
      <c r="K57" s="19" t="s">
        <v>13</v>
      </c>
      <c r="L57" s="16"/>
    </row>
    <row r="58" spans="1:12" s="15" customFormat="1" ht="32.25" customHeight="1">
      <c r="A58" s="25" t="s">
        <v>17</v>
      </c>
      <c r="B58" s="19" t="s">
        <v>16</v>
      </c>
      <c r="C58" s="96"/>
      <c r="D58" s="19" t="s">
        <v>15</v>
      </c>
      <c r="E58" s="19" t="s">
        <v>14</v>
      </c>
      <c r="F58" s="19">
        <f>SUM(G58:J58)</f>
        <v>78162.9</v>
      </c>
      <c r="G58" s="19"/>
      <c r="H58" s="19">
        <v>78162.9</v>
      </c>
      <c r="I58" s="19"/>
      <c r="J58" s="19"/>
      <c r="K58" s="19" t="s">
        <v>13</v>
      </c>
      <c r="L58" s="16"/>
    </row>
    <row r="59" spans="1:12" s="15" customFormat="1" ht="24.75" customHeight="1">
      <c r="A59" s="84" t="s">
        <v>12</v>
      </c>
      <c r="B59" s="85"/>
      <c r="C59" s="85"/>
      <c r="D59" s="85"/>
      <c r="E59" s="86"/>
      <c r="F59" s="23"/>
      <c r="G59" s="22"/>
      <c r="H59" s="21">
        <f>SUM(H60:H62)</f>
        <v>39723</v>
      </c>
      <c r="I59" s="21">
        <f>SUM(I60:I62)</f>
        <v>0</v>
      </c>
      <c r="J59" s="21">
        <f>SUM(J60:J62)</f>
        <v>0</v>
      </c>
      <c r="K59" s="21"/>
      <c r="L59" s="16"/>
    </row>
    <row r="60" spans="1:12" s="15" customFormat="1" ht="48.75" customHeight="1">
      <c r="A60" s="20" t="s">
        <v>11</v>
      </c>
      <c r="B60" s="17">
        <v>2013</v>
      </c>
      <c r="C60" s="17" t="s">
        <v>10</v>
      </c>
      <c r="D60" s="17"/>
      <c r="E60" s="19" t="s">
        <v>9</v>
      </c>
      <c r="F60" s="19">
        <f>SUM(G60:J60)</f>
        <v>12554</v>
      </c>
      <c r="G60" s="17"/>
      <c r="H60" s="19">
        <v>12554</v>
      </c>
      <c r="I60" s="18"/>
      <c r="J60" s="18"/>
      <c r="K60" s="17" t="s">
        <v>2</v>
      </c>
      <c r="L60" s="16"/>
    </row>
    <row r="61" spans="1:12" s="15" customFormat="1" ht="80.25" customHeight="1">
      <c r="A61" s="20" t="s">
        <v>8</v>
      </c>
      <c r="B61" s="17">
        <v>2013</v>
      </c>
      <c r="C61" s="17" t="s">
        <v>7</v>
      </c>
      <c r="D61" s="17"/>
      <c r="E61" s="19" t="s">
        <v>6</v>
      </c>
      <c r="F61" s="19">
        <v>8754</v>
      </c>
      <c r="G61" s="17"/>
      <c r="H61" s="19">
        <v>8754</v>
      </c>
      <c r="I61" s="18"/>
      <c r="J61" s="18"/>
      <c r="K61" s="17" t="s">
        <v>2</v>
      </c>
      <c r="L61" s="16"/>
    </row>
    <row r="62" spans="1:12" s="15" customFormat="1" ht="47.25" customHeight="1">
      <c r="A62" s="20" t="s">
        <v>5</v>
      </c>
      <c r="B62" s="17">
        <v>2013</v>
      </c>
      <c r="C62" s="19" t="s">
        <v>4</v>
      </c>
      <c r="D62" s="17"/>
      <c r="E62" s="19" t="s">
        <v>3</v>
      </c>
      <c r="F62" s="19">
        <f>SUM(G62:J62)</f>
        <v>18415</v>
      </c>
      <c r="G62" s="17"/>
      <c r="H62" s="19">
        <v>18415</v>
      </c>
      <c r="I62" s="18"/>
      <c r="J62" s="18"/>
      <c r="K62" s="17" t="s">
        <v>2</v>
      </c>
      <c r="L62" s="16"/>
    </row>
    <row r="63" spans="1:12" ht="16.5" customHeight="1">
      <c r="A63" s="78" t="s">
        <v>1</v>
      </c>
      <c r="B63" s="79"/>
      <c r="C63" s="79"/>
      <c r="D63" s="13"/>
      <c r="E63" s="13"/>
      <c r="F63" s="13"/>
      <c r="G63" s="13"/>
      <c r="H63" s="14">
        <f>H49+H59+H56</f>
        <v>158832.84999999998</v>
      </c>
      <c r="I63" s="14">
        <f>I49+I59+I56</f>
        <v>0</v>
      </c>
      <c r="J63" s="14">
        <f>J49+J59+J56</f>
        <v>0</v>
      </c>
      <c r="K63" s="13"/>
      <c r="L63" s="2"/>
    </row>
    <row r="64" spans="1:15" s="4" customFormat="1" ht="18" customHeight="1">
      <c r="A64" s="106" t="s">
        <v>0</v>
      </c>
      <c r="B64" s="107"/>
      <c r="C64" s="107"/>
      <c r="D64" s="12"/>
      <c r="E64" s="12"/>
      <c r="F64" s="11"/>
      <c r="G64" s="10"/>
      <c r="H64" s="66">
        <f>H47+H63</f>
        <v>1226103.35</v>
      </c>
      <c r="I64" s="9">
        <f>I47+I63</f>
        <v>0</v>
      </c>
      <c r="J64" s="9">
        <f>J47+J63</f>
        <v>0</v>
      </c>
      <c r="K64" s="8"/>
      <c r="L64" s="7"/>
      <c r="M64" s="6"/>
      <c r="N64" s="5"/>
      <c r="O64" s="5"/>
    </row>
    <row r="65" spans="1:11" ht="3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27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2"/>
      <c r="K66" s="2"/>
    </row>
    <row r="67" spans="1:11" ht="18.75" customHeight="1">
      <c r="A67" s="109" t="s">
        <v>109</v>
      </c>
      <c r="B67" s="109"/>
      <c r="C67" s="109"/>
      <c r="D67" s="2"/>
      <c r="E67" s="3"/>
      <c r="F67" s="3"/>
      <c r="G67" s="3"/>
      <c r="H67" s="3" t="s">
        <v>110</v>
      </c>
      <c r="I67" s="3"/>
      <c r="J67" s="2"/>
      <c r="K67" s="2"/>
    </row>
  </sheetData>
  <sheetProtection/>
  <mergeCells count="71">
    <mergeCell ref="A67:C67"/>
    <mergeCell ref="A47:E47"/>
    <mergeCell ref="A48:K48"/>
    <mergeCell ref="A49:E49"/>
    <mergeCell ref="C52:C53"/>
    <mergeCell ref="A56:E56"/>
    <mergeCell ref="A59:E59"/>
    <mergeCell ref="A63:C63"/>
    <mergeCell ref="A64:C64"/>
    <mergeCell ref="A66:I66"/>
    <mergeCell ref="C57:C58"/>
    <mergeCell ref="A39:K39"/>
    <mergeCell ref="A40:E40"/>
    <mergeCell ref="A42:K42"/>
    <mergeCell ref="A43:E43"/>
    <mergeCell ref="A44:A46"/>
    <mergeCell ref="B44:B46"/>
    <mergeCell ref="C44:C46"/>
    <mergeCell ref="D44:D46"/>
    <mergeCell ref="G44:G46"/>
    <mergeCell ref="K44:K46"/>
    <mergeCell ref="A29:K29"/>
    <mergeCell ref="A30:E30"/>
    <mergeCell ref="A32:K32"/>
    <mergeCell ref="A33:E33"/>
    <mergeCell ref="A35:K35"/>
    <mergeCell ref="A36:E36"/>
    <mergeCell ref="B26:B27"/>
    <mergeCell ref="D26:D27"/>
    <mergeCell ref="E26:E27"/>
    <mergeCell ref="K26:K27"/>
    <mergeCell ref="K21:K22"/>
    <mergeCell ref="B23:B24"/>
    <mergeCell ref="D23:D24"/>
    <mergeCell ref="E23:E24"/>
    <mergeCell ref="K23:K24"/>
    <mergeCell ref="D21:D22"/>
    <mergeCell ref="E21:E22"/>
    <mergeCell ref="K17:K18"/>
    <mergeCell ref="B19:B20"/>
    <mergeCell ref="D19:D20"/>
    <mergeCell ref="E19:E20"/>
    <mergeCell ref="K19:K20"/>
    <mergeCell ref="B17:B18"/>
    <mergeCell ref="C17:C23"/>
    <mergeCell ref="D17:D18"/>
    <mergeCell ref="E17:E18"/>
    <mergeCell ref="B21:B22"/>
    <mergeCell ref="M13:N13"/>
    <mergeCell ref="A14:K14"/>
    <mergeCell ref="A15:K15"/>
    <mergeCell ref="A16:E16"/>
    <mergeCell ref="K8:K13"/>
    <mergeCell ref="H9:H12"/>
    <mergeCell ref="I9:J9"/>
    <mergeCell ref="I10:I12"/>
    <mergeCell ref="J10:J12"/>
    <mergeCell ref="E8:E13"/>
    <mergeCell ref="F8:F12"/>
    <mergeCell ref="G8:G13"/>
    <mergeCell ref="H8:J8"/>
    <mergeCell ref="A8:A13"/>
    <mergeCell ref="B8:B13"/>
    <mergeCell ref="C8:C13"/>
    <mergeCell ref="D8:D13"/>
    <mergeCell ref="A2:K2"/>
    <mergeCell ref="A5:K5"/>
    <mergeCell ref="A6:K6"/>
    <mergeCell ref="A7:K7"/>
    <mergeCell ref="H3:K3"/>
    <mergeCell ref="H4:K4"/>
  </mergeCells>
  <printOptions/>
  <pageMargins left="0.4330708661417323" right="0.2362204724409449" top="0.5511811023622047" bottom="0.3937007874015748" header="0.31496062992125984" footer="0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cp:lastPrinted>2013-12-09T12:18:31Z</cp:lastPrinted>
  <dcterms:created xsi:type="dcterms:W3CDTF">2013-12-09T07:52:52Z</dcterms:created>
  <dcterms:modified xsi:type="dcterms:W3CDTF">2013-12-09T12:18:41Z</dcterms:modified>
  <cp:category/>
  <cp:version/>
  <cp:contentType/>
  <cp:contentStatus/>
</cp:coreProperties>
</file>